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gidijusStonys\Desktop\Projektai_2022\KOKYBĖS KREPŠELIS\Ataskaitos KK\"/>
    </mc:Choice>
  </mc:AlternateContent>
  <xr:revisionPtr revIDLastSave="0" documentId="13_ncr:1_{DEB08C6A-807E-435B-9588-80B4B90A07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  <sheet name="Lapas2" sheetId="2" r:id="rId2"/>
  </sheets>
  <definedNames>
    <definedName name="_xlnm.Print_Area" localSheetId="0">Lapas1!$A$1:$M$31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8" i="1" s="1"/>
  <c r="H27" i="1"/>
  <c r="H28" i="1" s="1"/>
  <c r="J27" i="1"/>
  <c r="J28" i="1" s="1"/>
  <c r="L27" i="1"/>
  <c r="C24" i="1"/>
  <c r="C23" i="1"/>
  <c r="C22" i="1"/>
  <c r="C21" i="1"/>
  <c r="C20" i="1"/>
  <c r="B23" i="1"/>
  <c r="K27" i="1"/>
  <c r="I27" i="1"/>
  <c r="G27" i="1"/>
  <c r="F27" i="1"/>
  <c r="D27" i="1"/>
  <c r="B24" i="1"/>
  <c r="B25" i="1"/>
  <c r="C25" i="1" s="1"/>
  <c r="B26" i="1"/>
  <c r="C26" i="1" s="1"/>
  <c r="B22" i="1"/>
  <c r="B21" i="1"/>
  <c r="C15" i="1"/>
  <c r="C14" i="1"/>
  <c r="C13" i="1"/>
  <c r="C11" i="1"/>
  <c r="C12" i="1"/>
  <c r="C10" i="1"/>
  <c r="C9" i="1"/>
  <c r="C8" i="1"/>
  <c r="C6" i="1"/>
  <c r="C5" i="1"/>
  <c r="F20" i="1"/>
  <c r="G20" i="1"/>
  <c r="H20" i="1"/>
  <c r="I20" i="1"/>
  <c r="J20" i="1"/>
  <c r="K20" i="1"/>
  <c r="L20" i="1"/>
  <c r="M20" i="1"/>
  <c r="D20" i="1"/>
  <c r="E20" i="1"/>
  <c r="C27" i="1" l="1"/>
  <c r="B27" i="1"/>
  <c r="B28" i="1" s="1"/>
  <c r="C28" i="1" s="1"/>
  <c r="M27" i="1"/>
  <c r="L28" i="1"/>
  <c r="B18" i="1"/>
  <c r="C18" i="1" s="1"/>
  <c r="B19" i="1"/>
  <c r="B17" i="1"/>
  <c r="B20" i="1" l="1"/>
  <c r="C19" i="1"/>
  <c r="C17" i="1"/>
  <c r="B7" i="1"/>
  <c r="L16" i="1"/>
  <c r="J16" i="1"/>
  <c r="H16" i="1"/>
  <c r="E16" i="1"/>
  <c r="C16" i="1"/>
  <c r="B16" i="1"/>
  <c r="L7" i="1" l="1"/>
  <c r="J7" i="1"/>
  <c r="E7" i="1"/>
  <c r="C7" i="1"/>
</calcChain>
</file>

<file path=xl/sharedStrings.xml><?xml version="1.0" encoding="utf-8"?>
<sst xmlns="http://schemas.openxmlformats.org/spreadsheetml/2006/main" count="57" uniqueCount="40">
  <si>
    <t>Skirtos kokybės krpešelio lėšos, EUR</t>
  </si>
  <si>
    <t>Skirtos kokybės krpešelio lėšos, %</t>
  </si>
  <si>
    <t>Informacijos pateikimo data</t>
  </si>
  <si>
    <t>Ugdymo(si) procesas, įvykdytos veiklos</t>
  </si>
  <si>
    <t>Išleista lėšų</t>
  </si>
  <si>
    <t>Pagalba mokiniui, mokytojui, įvykdytos veiklos</t>
  </si>
  <si>
    <t>Ugdymosi aplinka, įvykdytos veiklos</t>
  </si>
  <si>
    <t>Bendruomenė, įvykdytos veiklos</t>
  </si>
  <si>
    <t>Problemos</t>
  </si>
  <si>
    <t>iš jų panaudota</t>
  </si>
  <si>
    <t>2022.03.31</t>
  </si>
  <si>
    <t>viso:</t>
  </si>
  <si>
    <t>2022.</t>
  </si>
  <si>
    <t>2.2.  Gamtos mokslų aktualizavimas. Gamtos mokslų laboratorijai baldų įsigyjimas</t>
  </si>
  <si>
    <t xml:space="preserve">Įvyko tiekimo problemos. Gali būti koreguojamos sąskaitos. </t>
  </si>
  <si>
    <t>2.3. Plėsti galimybes mokiniams ugdytis kitose mokyklos erdvėse. Sėdmaišių įsigigyjimas.</t>
  </si>
  <si>
    <t>2022.06.30</t>
  </si>
  <si>
    <t>1.1. Mokytojų kvalifikacijos kėlimo programa</t>
  </si>
  <si>
    <t xml:space="preserve">Dėl mokytojų nedarbingumo dėl ligos dalis mokymų nukelta į III-IV ketvirčius. 400 eurų bus panaudota III -IV ketvirčiuose. </t>
  </si>
  <si>
    <t>1.3. Individualių (grupinių) konsultacijų organizavimas įvairių mokymosi poreikių ir galimybių turintiems 1-4 ir III-IV  mokinimas</t>
  </si>
  <si>
    <t xml:space="preserve">1.3. Plėsti gamtos mokslų krypties neformaliojo vaikų švietimo programų pasiūlą </t>
  </si>
  <si>
    <t xml:space="preserve">819,62 eurų dėl mokytojų kvalifikacijos ir moknių lankomumo. Planuojam intensyvinti veiklas III ketvirtyje. Dalis atlyginimų bus išmokėta liepą.  </t>
  </si>
  <si>
    <t xml:space="preserve">42,47 eurų likutis panaudojamas III ketvirtyje. </t>
  </si>
  <si>
    <t>1.4. Kryptingas 1-8,I-IV klasių mokinių karjeros ugdymas (karjeros specialistas)</t>
  </si>
  <si>
    <t>1.4. Kryptingas 1-8,I-IV klasių mokinių karjeros ugdymas (edukacinės išvykos)</t>
  </si>
  <si>
    <t>199 eurų likutis panaudojamas III - IV ketvirčiais.</t>
  </si>
  <si>
    <t>2.2.  Gamtos mokslų aktualizavimas. Gamtos mokslų laboratorijai įrangos įsigyjimas</t>
  </si>
  <si>
    <t>2.3. Plėsti galimybes mokiniams ugdytis kitose mokyklos erdvėse (bibliotekos baldai)</t>
  </si>
  <si>
    <t>2.3. Plėsti galimybes mokiniams ugdytis kitose mokyklos erdvėse (bibliotekos kompiuterizavimas)</t>
  </si>
  <si>
    <t xml:space="preserve">1250,5 eurų likutis bus panaudotas III ketvirtį dėl prekių trūkumo. </t>
  </si>
  <si>
    <t xml:space="preserve">812,91 eurų išmokėtą III ketvirčio pradžioje iš II ketvirčio lieka nepanaudota 446,68 eurų. Numatoma panaudoti III - IV ketvirtį.  </t>
  </si>
  <si>
    <t>2022.09.30</t>
  </si>
  <si>
    <t>2.1.	Skaitmeninių mokymosi aplinkų naudojimas/plėtra 5-8 klasėse.</t>
  </si>
  <si>
    <t>2.3. Plėsti galimybes mokiniams ugdytis kitose mokyklos erdvėse.</t>
  </si>
  <si>
    <t>2.3. Plėsti galimybes mokiniams ugdytis kitose mokyklos erdvėse (spaudiniai ir kt. )</t>
  </si>
  <si>
    <t>1.2.	 Konferencija „Geroji mokyklos veiklos patirtis laiduojanti mokinių mokymosi pažangą“.</t>
  </si>
  <si>
    <t>2022.12.31</t>
  </si>
  <si>
    <t>2.3. Plėsti galimybes mokiniams ugdytis kitose mokyklos erdvėse (grupiniai lavinamieji žaidimai ir .t.t. )</t>
  </si>
  <si>
    <t>2.2.  Gamtos mokslų aktualizavimas. Gamtos mokslų laboratorijos (laborantas)</t>
  </si>
  <si>
    <t>Telšių r. Varnių Motiejaus Valančiaus gimnazija informacija apie įvykdytas "Kokybės krepšelio plius" projekto veiklas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</si>
</sst>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1" fillId="0" borderId="4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0" fillId="0" borderId="7" xfId="0" applyBorder="1"/>
    <xf numFmtId="0" fontId="0" fillId="0" borderId="0" xfId="0" applyAlignment="1">
      <alignment vertical="top" wrapText="1"/>
    </xf>
    <xf numFmtId="2" fontId="0" fillId="0" borderId="0" xfId="0" applyNumberFormat="1"/>
    <xf numFmtId="2" fontId="0" fillId="0" borderId="8" xfId="0" applyNumberFormat="1" applyBorder="1"/>
    <xf numFmtId="0" fontId="0" fillId="0" borderId="2" xfId="0" applyBorder="1"/>
    <xf numFmtId="2" fontId="0" fillId="0" borderId="10" xfId="0" applyNumberFormat="1" applyBorder="1"/>
    <xf numFmtId="0" fontId="0" fillId="4" borderId="0" xfId="0" applyFill="1"/>
    <xf numFmtId="0" fontId="0" fillId="4" borderId="2" xfId="0" applyFill="1" applyBorder="1"/>
    <xf numFmtId="0" fontId="1" fillId="4" borderId="0" xfId="0" applyFont="1" applyFill="1"/>
    <xf numFmtId="0" fontId="0" fillId="4" borderId="0" xfId="0" applyFill="1" applyAlignment="1">
      <alignment wrapText="1"/>
    </xf>
    <xf numFmtId="0" fontId="1" fillId="0" borderId="2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view="pageBreakPreview" topLeftCell="D10" zoomScaleNormal="100" zoomScaleSheetLayoutView="100" workbookViewId="0">
      <selection activeCell="N29" sqref="N29"/>
    </sheetView>
  </sheetViews>
  <sheetFormatPr defaultRowHeight="14.4" x14ac:dyDescent="0.3"/>
  <cols>
    <col min="1" max="1" width="11.6640625" customWidth="1"/>
    <col min="2" max="2" width="12.6640625" customWidth="1"/>
    <col min="3" max="3" width="13.44140625" customWidth="1"/>
    <col min="4" max="4" width="34.88671875" customWidth="1"/>
    <col min="5" max="5" width="11.44140625" customWidth="1"/>
    <col min="6" max="6" width="26.44140625" customWidth="1"/>
    <col min="7" max="7" width="0.109375" hidden="1" customWidth="1"/>
    <col min="8" max="8" width="11.33203125" customWidth="1"/>
    <col min="9" max="9" width="24.5546875" customWidth="1"/>
    <col min="10" max="10" width="10.88671875" customWidth="1"/>
    <col min="11" max="11" width="27.33203125" customWidth="1"/>
    <col min="12" max="12" width="11.6640625" customWidth="1"/>
    <col min="13" max="13" width="27.88671875" customWidth="1"/>
  </cols>
  <sheetData>
    <row r="1" spans="1:13" ht="28.2" customHeight="1" x14ac:dyDescent="0.3">
      <c r="A1" s="2"/>
      <c r="B1" s="3"/>
      <c r="C1" s="3"/>
      <c r="D1" s="31" t="s">
        <v>39</v>
      </c>
      <c r="E1" s="31"/>
      <c r="F1" s="31"/>
      <c r="G1" s="31"/>
      <c r="H1" s="31"/>
      <c r="I1" s="31"/>
      <c r="J1" s="31"/>
      <c r="K1" s="31"/>
      <c r="L1" s="31"/>
      <c r="M1" s="4"/>
    </row>
    <row r="2" spans="1:13" ht="57.6" x14ac:dyDescent="0.3">
      <c r="A2" s="5"/>
      <c r="B2" s="6" t="s">
        <v>0</v>
      </c>
      <c r="C2" s="6" t="s">
        <v>1</v>
      </c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s="1" customFormat="1" ht="43.2" x14ac:dyDescent="0.3">
      <c r="A3" s="9" t="s">
        <v>2</v>
      </c>
      <c r="B3" s="10">
        <v>91694</v>
      </c>
      <c r="C3" s="11">
        <v>100</v>
      </c>
      <c r="D3" s="9" t="s">
        <v>3</v>
      </c>
      <c r="E3" s="9" t="s">
        <v>4</v>
      </c>
      <c r="F3" s="9" t="s">
        <v>5</v>
      </c>
      <c r="G3" s="12"/>
      <c r="H3" s="9" t="s">
        <v>4</v>
      </c>
      <c r="I3" s="9" t="s">
        <v>6</v>
      </c>
      <c r="J3" s="9" t="s">
        <v>4</v>
      </c>
      <c r="K3" s="9" t="s">
        <v>7</v>
      </c>
      <c r="L3" s="9" t="s">
        <v>4</v>
      </c>
      <c r="M3" s="9" t="s">
        <v>8</v>
      </c>
    </row>
    <row r="4" spans="1:13" s="1" customFormat="1" x14ac:dyDescent="0.3">
      <c r="A4" s="9"/>
      <c r="B4" s="13" t="s">
        <v>9</v>
      </c>
      <c r="C4" s="14" t="s">
        <v>9</v>
      </c>
      <c r="D4" s="9"/>
      <c r="E4" s="9"/>
      <c r="F4" s="9"/>
      <c r="G4" s="12"/>
      <c r="H4" s="9"/>
      <c r="I4" s="9"/>
      <c r="J4" s="9"/>
      <c r="K4" s="9"/>
      <c r="L4" s="9"/>
      <c r="M4" s="9"/>
    </row>
    <row r="5" spans="1:13" ht="43.2" customHeight="1" x14ac:dyDescent="0.3">
      <c r="A5" t="s">
        <v>10</v>
      </c>
      <c r="B5">
        <v>8225.6299999999992</v>
      </c>
      <c r="C5" s="23">
        <f>B5/B3*C3</f>
        <v>8.9707396340000418</v>
      </c>
      <c r="E5">
        <v>0</v>
      </c>
      <c r="H5">
        <v>0</v>
      </c>
      <c r="I5" s="18" t="s">
        <v>13</v>
      </c>
      <c r="J5">
        <v>8225.6299999999992</v>
      </c>
      <c r="L5">
        <v>0</v>
      </c>
    </row>
    <row r="6" spans="1:13" ht="58.2" thickBot="1" x14ac:dyDescent="0.35">
      <c r="B6">
        <v>798.36</v>
      </c>
      <c r="C6" s="23">
        <f>B6/B3*C3</f>
        <v>0.87067856130172094</v>
      </c>
      <c r="E6">
        <v>0</v>
      </c>
      <c r="H6">
        <v>0</v>
      </c>
      <c r="I6" s="18" t="s">
        <v>15</v>
      </c>
      <c r="J6">
        <v>798.36</v>
      </c>
      <c r="L6">
        <v>0</v>
      </c>
      <c r="M6" s="18" t="s">
        <v>14</v>
      </c>
    </row>
    <row r="7" spans="1:13" ht="15" thickBot="1" x14ac:dyDescent="0.35">
      <c r="A7" s="17" t="s">
        <v>11</v>
      </c>
      <c r="B7" s="15">
        <f>SUM(B5:B6)</f>
        <v>9023.99</v>
      </c>
      <c r="C7" s="24">
        <f>SUM(C5:C6)</f>
        <v>9.8414181953017632</v>
      </c>
      <c r="D7" s="15"/>
      <c r="E7" s="15">
        <f>SUM(E5:E6)</f>
        <v>0</v>
      </c>
      <c r="F7" s="15"/>
      <c r="G7" s="15"/>
      <c r="H7" s="15"/>
      <c r="I7" s="15"/>
      <c r="J7" s="15">
        <f>SUM(J5:J6)</f>
        <v>9023.99</v>
      </c>
      <c r="K7" s="15"/>
      <c r="L7" s="15">
        <f>SUM(L5:L6)</f>
        <v>0</v>
      </c>
      <c r="M7" s="16"/>
    </row>
    <row r="8" spans="1:13" ht="57.6" customHeight="1" x14ac:dyDescent="0.3">
      <c r="A8" t="s">
        <v>16</v>
      </c>
      <c r="B8">
        <v>800</v>
      </c>
      <c r="C8" s="23">
        <f>B8/B3*C3</f>
        <v>0.87246711889545669</v>
      </c>
      <c r="K8" s="19" t="s">
        <v>17</v>
      </c>
      <c r="L8">
        <v>800</v>
      </c>
      <c r="M8" s="18" t="s">
        <v>18</v>
      </c>
    </row>
    <row r="9" spans="1:13" ht="76.2" customHeight="1" x14ac:dyDescent="0.3">
      <c r="C9" s="23">
        <f>B9/B3*C3</f>
        <v>0</v>
      </c>
      <c r="F9" s="18" t="s">
        <v>19</v>
      </c>
      <c r="H9">
        <v>0</v>
      </c>
      <c r="M9" s="18" t="s">
        <v>30</v>
      </c>
    </row>
    <row r="10" spans="1:13" ht="96.6" customHeight="1" x14ac:dyDescent="0.3">
      <c r="B10">
        <v>1110.49</v>
      </c>
      <c r="C10" s="23">
        <f>B10/B3*C3</f>
        <v>1.2110825135777694</v>
      </c>
      <c r="D10" s="18" t="s">
        <v>20</v>
      </c>
      <c r="E10">
        <v>1110.49</v>
      </c>
      <c r="F10" s="18"/>
      <c r="M10" s="18" t="s">
        <v>21</v>
      </c>
    </row>
    <row r="11" spans="1:13" ht="48" customHeight="1" x14ac:dyDescent="0.3">
      <c r="B11">
        <v>1314</v>
      </c>
      <c r="C11" s="23">
        <f>B11/B3*C3</f>
        <v>1.4330272427857875</v>
      </c>
      <c r="F11" s="18" t="s">
        <v>23</v>
      </c>
      <c r="H11">
        <v>1314</v>
      </c>
      <c r="M11" s="18" t="s">
        <v>22</v>
      </c>
    </row>
    <row r="12" spans="1:13" ht="28.8" x14ac:dyDescent="0.3">
      <c r="B12">
        <v>501</v>
      </c>
      <c r="C12" s="23">
        <f>B12/B3*C3</f>
        <v>0.54638253320827967</v>
      </c>
      <c r="D12" s="18" t="s">
        <v>24</v>
      </c>
      <c r="E12">
        <v>501</v>
      </c>
      <c r="F12" s="18"/>
      <c r="M12" s="18" t="s">
        <v>25</v>
      </c>
    </row>
    <row r="13" spans="1:13" ht="57.6" x14ac:dyDescent="0.3">
      <c r="B13">
        <v>14931.87</v>
      </c>
      <c r="C13" s="23">
        <f>B13/B3*C3</f>
        <v>16.284456998276877</v>
      </c>
      <c r="I13" s="18" t="s">
        <v>26</v>
      </c>
      <c r="J13">
        <v>14931.87</v>
      </c>
      <c r="M13" s="18" t="s">
        <v>29</v>
      </c>
    </row>
    <row r="14" spans="1:13" ht="61.8" customHeight="1" x14ac:dyDescent="0.3">
      <c r="B14">
        <v>446</v>
      </c>
      <c r="C14" s="23">
        <f>B14/B3*C3</f>
        <v>0.48640041878421703</v>
      </c>
      <c r="I14" s="18" t="s">
        <v>27</v>
      </c>
      <c r="J14">
        <v>446</v>
      </c>
    </row>
    <row r="15" spans="1:13" ht="72.599999999999994" thickBot="1" x14ac:dyDescent="0.35">
      <c r="B15">
        <v>2792</v>
      </c>
      <c r="C15" s="23">
        <f>B15/B3*C3</f>
        <v>3.0449102449451435</v>
      </c>
      <c r="I15" s="18" t="s">
        <v>28</v>
      </c>
      <c r="J15">
        <v>2792</v>
      </c>
    </row>
    <row r="16" spans="1:13" ht="15" thickBot="1" x14ac:dyDescent="0.35">
      <c r="A16" s="17" t="s">
        <v>11</v>
      </c>
      <c r="B16" s="15">
        <f>SUM(B8:B15)</f>
        <v>21895.360000000001</v>
      </c>
      <c r="C16" s="24">
        <f>SUM(C8:C15)</f>
        <v>23.878727070473531</v>
      </c>
      <c r="D16" s="15"/>
      <c r="E16" s="15">
        <f>SUM(E8:E15)</f>
        <v>1611.49</v>
      </c>
      <c r="F16" s="15"/>
      <c r="G16" s="15"/>
      <c r="H16" s="15">
        <f>SUM(H8:H15)</f>
        <v>1314</v>
      </c>
      <c r="I16" s="15"/>
      <c r="J16" s="15">
        <f>SUM(J8:J15)</f>
        <v>18169.870000000003</v>
      </c>
      <c r="K16" s="15"/>
      <c r="L16" s="15">
        <f>SUM(L8:L15)</f>
        <v>800</v>
      </c>
      <c r="M16" s="16"/>
    </row>
    <row r="17" spans="1:13" ht="72" x14ac:dyDescent="0.3">
      <c r="A17" s="20" t="s">
        <v>31</v>
      </c>
      <c r="B17">
        <f>SUM(E17+H17+J17+L17)</f>
        <v>6049.4400000000005</v>
      </c>
      <c r="C17" s="23">
        <f>B17/B3*C3</f>
        <v>6.5974218596636645</v>
      </c>
      <c r="F17" s="18" t="s">
        <v>19</v>
      </c>
      <c r="H17">
        <v>1241.44</v>
      </c>
      <c r="I17" s="22" t="s">
        <v>32</v>
      </c>
      <c r="J17">
        <v>4158</v>
      </c>
      <c r="K17" s="22" t="s">
        <v>35</v>
      </c>
      <c r="L17">
        <v>650</v>
      </c>
    </row>
    <row r="18" spans="1:13" ht="43.2" x14ac:dyDescent="0.3">
      <c r="A18" s="20"/>
      <c r="B18">
        <f t="shared" ref="B18:B19" si="0">SUM(E18+H18+J18+L18)</f>
        <v>3943.17</v>
      </c>
      <c r="C18" s="23">
        <f>B18/B3*C3</f>
        <v>4.300357711518747</v>
      </c>
      <c r="D18" s="18" t="s">
        <v>24</v>
      </c>
      <c r="E18">
        <v>1399</v>
      </c>
      <c r="F18" s="18" t="s">
        <v>23</v>
      </c>
      <c r="H18">
        <v>495.17</v>
      </c>
      <c r="I18" s="18" t="s">
        <v>33</v>
      </c>
      <c r="J18">
        <v>2049</v>
      </c>
    </row>
    <row r="19" spans="1:13" ht="58.2" thickBot="1" x14ac:dyDescent="0.35">
      <c r="A19" s="20"/>
      <c r="B19">
        <f t="shared" si="0"/>
        <v>2192.4</v>
      </c>
      <c r="C19" s="23">
        <f>B19/B3*C3</f>
        <v>2.3909961393329993</v>
      </c>
      <c r="F19" s="18"/>
      <c r="I19" s="18" t="s">
        <v>34</v>
      </c>
      <c r="J19">
        <v>2192.4</v>
      </c>
    </row>
    <row r="20" spans="1:13" ht="15" thickBot="1" x14ac:dyDescent="0.35">
      <c r="A20" s="17" t="s">
        <v>11</v>
      </c>
      <c r="B20" s="15">
        <f>SUM(B17:B19)</f>
        <v>12185.01</v>
      </c>
      <c r="C20" s="24">
        <f>SUM(C17:C19)</f>
        <v>13.288775710515411</v>
      </c>
      <c r="D20" s="15">
        <f t="shared" ref="D20:M20" si="1">SUM(D17:D19)</f>
        <v>0</v>
      </c>
      <c r="E20" s="15">
        <f t="shared" si="1"/>
        <v>1399</v>
      </c>
      <c r="F20" s="15">
        <f t="shared" si="1"/>
        <v>0</v>
      </c>
      <c r="G20" s="15">
        <f t="shared" si="1"/>
        <v>0</v>
      </c>
      <c r="H20" s="15">
        <f t="shared" si="1"/>
        <v>1736.6100000000001</v>
      </c>
      <c r="I20" s="15">
        <f t="shared" si="1"/>
        <v>0</v>
      </c>
      <c r="J20" s="15">
        <f t="shared" si="1"/>
        <v>8399.4</v>
      </c>
      <c r="K20" s="15">
        <f t="shared" si="1"/>
        <v>0</v>
      </c>
      <c r="L20" s="15">
        <f t="shared" si="1"/>
        <v>650</v>
      </c>
      <c r="M20" s="15">
        <f t="shared" si="1"/>
        <v>0</v>
      </c>
    </row>
    <row r="21" spans="1:13" ht="72" x14ac:dyDescent="0.3">
      <c r="A21" s="29" t="s">
        <v>36</v>
      </c>
      <c r="B21">
        <f t="shared" ref="B21:B22" si="2">SUM(E21+H21+J21+L21)</f>
        <v>18779.52</v>
      </c>
      <c r="C21" s="23">
        <f>B21/B3*C3</f>
        <v>20.480642135799506</v>
      </c>
      <c r="D21" s="18" t="s">
        <v>24</v>
      </c>
      <c r="E21" s="28">
        <v>500</v>
      </c>
      <c r="F21" s="30" t="s">
        <v>19</v>
      </c>
      <c r="G21" s="28"/>
      <c r="H21" s="28">
        <v>4232.53</v>
      </c>
      <c r="I21" s="30" t="s">
        <v>26</v>
      </c>
      <c r="J21">
        <v>12446.99</v>
      </c>
      <c r="K21" s="19" t="s">
        <v>17</v>
      </c>
      <c r="L21" s="25">
        <v>1600</v>
      </c>
      <c r="M21" s="28"/>
    </row>
    <row r="22" spans="1:13" ht="57.6" x14ac:dyDescent="0.3">
      <c r="A22" s="29"/>
      <c r="B22">
        <f t="shared" si="2"/>
        <v>4625.1099999999997</v>
      </c>
      <c r="C22" s="23">
        <f>B22/B3*C3</f>
        <v>5.044070495343207</v>
      </c>
      <c r="D22" s="18" t="s">
        <v>20</v>
      </c>
      <c r="E22" s="27">
        <v>2600</v>
      </c>
      <c r="F22" s="30" t="s">
        <v>23</v>
      </c>
      <c r="G22" s="27"/>
      <c r="H22" s="27">
        <v>737.02</v>
      </c>
      <c r="I22" s="30" t="s">
        <v>37</v>
      </c>
      <c r="J22">
        <v>752.05</v>
      </c>
      <c r="K22" s="22" t="s">
        <v>35</v>
      </c>
      <c r="L22">
        <v>536.04</v>
      </c>
    </row>
    <row r="23" spans="1:13" ht="66.599999999999994" customHeight="1" x14ac:dyDescent="0.3">
      <c r="A23" s="29"/>
      <c r="B23">
        <f t="shared" ref="B23:B26" si="3">SUM(E23+H23+J23+L23)</f>
        <v>741.77</v>
      </c>
      <c r="C23" s="23">
        <f>B23/B3*C3</f>
        <v>0.80896241847885353</v>
      </c>
      <c r="I23" s="18" t="s">
        <v>38</v>
      </c>
      <c r="J23">
        <v>741.77</v>
      </c>
    </row>
    <row r="24" spans="1:13" x14ac:dyDescent="0.3">
      <c r="A24" s="29"/>
      <c r="B24">
        <f t="shared" si="3"/>
        <v>0</v>
      </c>
      <c r="C24" s="23">
        <f>B24/B3*C3</f>
        <v>0</v>
      </c>
    </row>
    <row r="25" spans="1:13" x14ac:dyDescent="0.3">
      <c r="A25" s="29"/>
      <c r="B25">
        <f t="shared" si="3"/>
        <v>0</v>
      </c>
      <c r="C25" s="23">
        <f>B25/B3*C3</f>
        <v>0</v>
      </c>
    </row>
    <row r="26" spans="1:13" ht="15" thickBot="1" x14ac:dyDescent="0.35">
      <c r="A26" s="29"/>
      <c r="B26">
        <f t="shared" si="3"/>
        <v>0</v>
      </c>
      <c r="C26" s="23">
        <f>B26/B3*C3</f>
        <v>0</v>
      </c>
    </row>
    <row r="27" spans="1:13" ht="15" thickBot="1" x14ac:dyDescent="0.35">
      <c r="A27" s="17" t="s">
        <v>11</v>
      </c>
      <c r="B27" s="15">
        <f>SUM(B21:B26)</f>
        <v>24146.400000000001</v>
      </c>
      <c r="C27" s="24">
        <f>SUM(C21:C26)</f>
        <v>26.333675049621565</v>
      </c>
      <c r="D27" s="15">
        <f t="shared" ref="D27" si="4">SUM(D24:D26)</f>
        <v>0</v>
      </c>
      <c r="E27" s="15">
        <f>SUM(E21:E26)</f>
        <v>3100</v>
      </c>
      <c r="F27" s="15">
        <f t="shared" ref="F27" si="5">SUM(F24:F26)</f>
        <v>0</v>
      </c>
      <c r="G27" s="15">
        <f t="shared" ref="G27" si="6">SUM(G24:G26)</f>
        <v>0</v>
      </c>
      <c r="H27" s="15">
        <f>SUM(H21:H26)</f>
        <v>4969.5499999999993</v>
      </c>
      <c r="I27" s="15">
        <f t="shared" ref="I27" si="7">SUM(I24:I26)</f>
        <v>0</v>
      </c>
      <c r="J27" s="15">
        <f>SUM(J21:J26)</f>
        <v>13940.81</v>
      </c>
      <c r="K27" s="15">
        <f t="shared" ref="K27" si="8">SUM(K24:K26)</f>
        <v>0</v>
      </c>
      <c r="L27" s="15">
        <f>SUM(L21:L26)</f>
        <v>2136.04</v>
      </c>
      <c r="M27" s="15">
        <f>SUM(M21:M26)</f>
        <v>0</v>
      </c>
    </row>
    <row r="28" spans="1:13" ht="15" thickBot="1" x14ac:dyDescent="0.35">
      <c r="A28" s="21" t="s">
        <v>12</v>
      </c>
      <c r="B28" s="15">
        <f>SUM(B7+B16+B20+B27)</f>
        <v>67250.760000000009</v>
      </c>
      <c r="C28" s="26">
        <f>B28/B3*C3</f>
        <v>73.342596025912286</v>
      </c>
      <c r="D28" s="15"/>
      <c r="E28" s="15">
        <f>SUM(E7+E16+E20+E27)</f>
        <v>6110.49</v>
      </c>
      <c r="F28" s="15"/>
      <c r="G28" s="15"/>
      <c r="H28" s="15">
        <f>SUM(H7+H16+H20+H27)</f>
        <v>8020.16</v>
      </c>
      <c r="I28" s="15"/>
      <c r="J28" s="15">
        <f>SUM(J7+J16+J20+J27)</f>
        <v>49534.07</v>
      </c>
      <c r="K28" s="15"/>
      <c r="L28" s="15">
        <f>SUM(L7+L16+L20+L27)</f>
        <v>3586.04</v>
      </c>
      <c r="M28" s="16"/>
    </row>
    <row r="29" spans="1:13" x14ac:dyDescent="0.3">
      <c r="C29" s="23"/>
    </row>
    <row r="30" spans="1:13" x14ac:dyDescent="0.3">
      <c r="D30" s="23"/>
      <c r="K30" s="23"/>
    </row>
  </sheetData>
  <mergeCells count="1">
    <mergeCell ref="D1:L1"/>
  </mergeCells>
  <pageMargins left="0.7" right="0.7" top="0.75" bottom="0.75" header="0.3" footer="0.3"/>
  <pageSetup paperSize="9" scale="37" fitToWidth="0" orientation="landscape" r:id="rId1"/>
  <rowBreaks count="1" manualBreakCount="1">
    <brk id="1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E1058BA69977D34E8DF8BC8282669ADE" ma:contentTypeVersion="13" ma:contentTypeDescription="Kurkite naują dokumentą." ma:contentTypeScope="" ma:versionID="15ede231ff2fa69b902e7c9a3bf25a43">
  <xsd:schema xmlns:xsd="http://www.w3.org/2001/XMLSchema" xmlns:xs="http://www.w3.org/2001/XMLSchema" xmlns:p="http://schemas.microsoft.com/office/2006/metadata/properties" xmlns:ns3="cc883acb-cd2f-4a99-bd71-b8821349d8a7" xmlns:ns4="c0266e08-8d38-4362-a454-94cf276c12fa" targetNamespace="http://schemas.microsoft.com/office/2006/metadata/properties" ma:root="true" ma:fieldsID="bd38206dca7e45bbf055dbd29b892494" ns3:_="" ns4:_="">
    <xsd:import namespace="cc883acb-cd2f-4a99-bd71-b8821349d8a7"/>
    <xsd:import namespace="c0266e08-8d38-4362-a454-94cf276c12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83acb-cd2f-4a99-bd71-b8821349d8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66e08-8d38-4362-a454-94cf276c12f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D6F43A-007A-4D1F-8E18-24466F8846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1BE2B-0CBB-4081-AAC6-8B897155C8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0995CB-1F93-424C-8D06-3F0464945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83acb-cd2f-4a99-bd71-b8821349d8a7"/>
    <ds:schemaRef ds:uri="c0266e08-8d38-4362-a454-94cf276c1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Lapas1</vt:lpstr>
      <vt:lpstr>Lapas2</vt:lpstr>
      <vt:lpstr>Lapas1!Print_Area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Bilotienė</dc:creator>
  <cp:keywords/>
  <dc:description/>
  <cp:lastModifiedBy>Egidijus Stonys</cp:lastModifiedBy>
  <cp:revision/>
  <cp:lastPrinted>2023-01-11T11:06:53Z</cp:lastPrinted>
  <dcterms:created xsi:type="dcterms:W3CDTF">2020-03-03T10:52:17Z</dcterms:created>
  <dcterms:modified xsi:type="dcterms:W3CDTF">2023-01-11T11:14:43Z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0x010100E1058BA69977D34E8DF8BC8282669ADE</vt:lpwstr>
  </property>
</Properties>
</file>